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eddi\Documents\My Stuff\Geocaches\Eigene_Geocaches\kurzsichtig\"/>
    </mc:Choice>
  </mc:AlternateContent>
  <xr:revisionPtr revIDLastSave="0" documentId="13_ncr:1_{884EA422-D0FF-4030-9FE0-32C5CFB4D9CA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Tabelle1" sheetId="1" r:id="rId1"/>
    <sheet name="Tabelle2" sheetId="2" r:id="rId2"/>
  </sheets>
  <definedNames>
    <definedName name="Motive">Tabelle2!$A$1:$A$25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15" i="1"/>
  <c r="B16" i="1"/>
  <c r="B15" i="1"/>
  <c r="C9" i="1" l="1"/>
  <c r="C8" i="1"/>
  <c r="C7" i="1"/>
  <c r="C6" i="1"/>
  <c r="C5" i="1"/>
  <c r="C4" i="1"/>
  <c r="C3" i="1"/>
  <c r="C2" i="1"/>
  <c r="A20" i="1" l="1"/>
</calcChain>
</file>

<file path=xl/sharedStrings.xml><?xml version="1.0" encoding="utf-8"?>
<sst xmlns="http://schemas.openxmlformats.org/spreadsheetml/2006/main" count="48" uniqueCount="40">
  <si>
    <t>A</t>
  </si>
  <si>
    <t>B</t>
  </si>
  <si>
    <t>C</t>
  </si>
  <si>
    <t>D</t>
  </si>
  <si>
    <t>E</t>
  </si>
  <si>
    <t>F</t>
  </si>
  <si>
    <t>G</t>
  </si>
  <si>
    <t>H</t>
  </si>
  <si>
    <t>Brokkoli</t>
  </si>
  <si>
    <t>Kaffeebohne</t>
  </si>
  <si>
    <t>Artischocke</t>
  </si>
  <si>
    <t>Mango</t>
  </si>
  <si>
    <t>Tomate</t>
  </si>
  <si>
    <t>Chili</t>
  </si>
  <si>
    <t>Avocado</t>
  </si>
  <si>
    <t>Kiwi</t>
  </si>
  <si>
    <t>Kokosnuss</t>
  </si>
  <si>
    <t>Passionsfrucht</t>
  </si>
  <si>
    <t>Erdnuss</t>
  </si>
  <si>
    <t>Physalis</t>
  </si>
  <si>
    <t>Erdbeere</t>
  </si>
  <si>
    <t>Himbeere</t>
  </si>
  <si>
    <t>Marshmallow</t>
  </si>
  <si>
    <t>Haselnuss</t>
  </si>
  <si>
    <t>Zucker</t>
  </si>
  <si>
    <t>Feige, getrocknet</t>
  </si>
  <si>
    <t>Spargel, grün</t>
  </si>
  <si>
    <t>Zwiebel, geschält</t>
  </si>
  <si>
    <t>Türkische Paprika</t>
  </si>
  <si>
    <t>Granatapfel</t>
  </si>
  <si>
    <t>Cherimoya</t>
  </si>
  <si>
    <t>Quitte</t>
  </si>
  <si>
    <t>Bild</t>
  </si>
  <si>
    <t>Motiv</t>
  </si>
  <si>
    <t>Lösungszahl</t>
  </si>
  <si>
    <t>Formelwerke:</t>
  </si>
  <si>
    <t>Nord</t>
  </si>
  <si>
    <t>Ost</t>
  </si>
  <si>
    <t>Lösungskoordinaten:</t>
  </si>
  <si>
    <t xml:space="preserve"> Motiv auswählen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</si>
</sst>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9450</xdr:colOff>
      <xdr:row>0</xdr:row>
      <xdr:rowOff>169050</xdr:rowOff>
    </xdr:from>
    <xdr:to>
      <xdr:col>8</xdr:col>
      <xdr:colOff>288075</xdr:colOff>
      <xdr:row>9</xdr:row>
      <xdr:rowOff>78450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673400" y="169050"/>
          <a:ext cx="3326625" cy="1566750"/>
          <a:chOff x="3543225" y="169050"/>
          <a:chExt cx="3326625" cy="1623900"/>
        </a:xfrm>
      </xdr:grpSpPr>
      <xdr:pic>
        <xdr:nvPicPr>
          <xdr:cNvPr id="2" name="Grafik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3225" y="169050"/>
            <a:ext cx="762000" cy="762000"/>
          </a:xfrm>
          <a:prstGeom prst="rect">
            <a:avLst/>
          </a:prstGeom>
        </xdr:spPr>
      </xdr:pic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98150" y="169050"/>
            <a:ext cx="762000" cy="762000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53000" y="169050"/>
            <a:ext cx="762000" cy="762000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07850" y="169050"/>
            <a:ext cx="762000" cy="762000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3225" y="1030950"/>
            <a:ext cx="762000" cy="762000"/>
          </a:xfrm>
          <a:prstGeom prst="rect">
            <a:avLst/>
          </a:prstGeom>
        </xdr:spPr>
      </xdr:pic>
      <xdr:pic>
        <xdr:nvPicPr>
          <xdr:cNvPr id="7" name="Grafik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98100" y="1030950"/>
            <a:ext cx="762000" cy="762000"/>
          </a:xfrm>
          <a:prstGeom prst="rect">
            <a:avLst/>
          </a:prstGeom>
        </xdr:spPr>
      </xdr:pic>
      <xdr:pic>
        <xdr:nvPicPr>
          <xdr:cNvPr id="8" name="Grafik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52975" y="1030950"/>
            <a:ext cx="762000" cy="762000"/>
          </a:xfrm>
          <a:prstGeom prst="rect">
            <a:avLst/>
          </a:prstGeom>
        </xdr:spPr>
      </xdr:pic>
      <xdr:pic>
        <xdr:nvPicPr>
          <xdr:cNvPr id="9" name="Grafik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07850" y="1030950"/>
            <a:ext cx="762000" cy="762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C15" sqref="C15"/>
    </sheetView>
  </sheetViews>
  <sheetFormatPr defaultColWidth="10.90625" defaultRowHeight="14.5" x14ac:dyDescent="0.35"/>
  <cols>
    <col min="1" max="1" width="6.54296875" customWidth="1"/>
    <col min="2" max="2" width="18.81640625" customWidth="1"/>
    <col min="3" max="3" width="16.1796875" customWidth="1"/>
  </cols>
  <sheetData>
    <row r="1" spans="1:3" x14ac:dyDescent="0.35">
      <c r="A1" s="1" t="s">
        <v>32</v>
      </c>
      <c r="B1" s="1" t="s">
        <v>33</v>
      </c>
      <c r="C1" s="1" t="s">
        <v>34</v>
      </c>
    </row>
    <row r="2" spans="1:3" x14ac:dyDescent="0.35">
      <c r="A2" t="s">
        <v>0</v>
      </c>
      <c r="B2" t="s">
        <v>39</v>
      </c>
      <c r="C2">
        <f>IF(B2&lt;&gt;"",VLOOKUP(B2,Tabelle2!$A$1:$B$25,2),0)</f>
        <v>0</v>
      </c>
    </row>
    <row r="3" spans="1:3" x14ac:dyDescent="0.35">
      <c r="A3" t="s">
        <v>1</v>
      </c>
      <c r="B3" t="s">
        <v>39</v>
      </c>
      <c r="C3">
        <f>IF(B3&lt;&gt;"",VLOOKUP(B3,Tabelle2!$A$1:$B$25,2),0)</f>
        <v>0</v>
      </c>
    </row>
    <row r="4" spans="1:3" x14ac:dyDescent="0.35">
      <c r="A4" t="s">
        <v>2</v>
      </c>
      <c r="B4" t="s">
        <v>39</v>
      </c>
      <c r="C4">
        <f>IF(B4&lt;&gt;"",VLOOKUP(B4,Tabelle2!$A$1:$B$25,2),0)</f>
        <v>0</v>
      </c>
    </row>
    <row r="5" spans="1:3" x14ac:dyDescent="0.35">
      <c r="A5" t="s">
        <v>3</v>
      </c>
      <c r="B5" t="s">
        <v>39</v>
      </c>
      <c r="C5">
        <f>IF(B5&lt;&gt;"",VLOOKUP(B5,Tabelle2!$A$1:$B$25,2),0)</f>
        <v>0</v>
      </c>
    </row>
    <row r="6" spans="1:3" x14ac:dyDescent="0.35">
      <c r="A6" t="s">
        <v>4</v>
      </c>
      <c r="B6" t="s">
        <v>39</v>
      </c>
      <c r="C6">
        <f>IF(B6&lt;&gt;"",VLOOKUP(B6,Tabelle2!$A$1:$B$25,2),0)</f>
        <v>0</v>
      </c>
    </row>
    <row r="7" spans="1:3" x14ac:dyDescent="0.35">
      <c r="A7" t="s">
        <v>5</v>
      </c>
      <c r="B7" t="s">
        <v>39</v>
      </c>
      <c r="C7">
        <f>IF(B7&lt;&gt;"",VLOOKUP(B7,Tabelle2!$A$1:$B$25,2),0)</f>
        <v>0</v>
      </c>
    </row>
    <row r="8" spans="1:3" x14ac:dyDescent="0.35">
      <c r="A8" t="s">
        <v>6</v>
      </c>
      <c r="B8" t="s">
        <v>39</v>
      </c>
      <c r="C8">
        <f>IF(B8&lt;&gt;"",VLOOKUP(B8,Tabelle2!$A$1:$B$25,2),0)</f>
        <v>0</v>
      </c>
    </row>
    <row r="9" spans="1:3" x14ac:dyDescent="0.35">
      <c r="A9" t="s">
        <v>7</v>
      </c>
      <c r="B9" t="s">
        <v>39</v>
      </c>
      <c r="C9">
        <f>IF(B9&lt;&gt;"",VLOOKUP(B9,Tabelle2!$A$1:$B$25,2),0)</f>
        <v>0</v>
      </c>
    </row>
    <row r="14" spans="1:3" x14ac:dyDescent="0.35">
      <c r="A14" s="1" t="s">
        <v>35</v>
      </c>
    </row>
    <row r="15" spans="1:3" x14ac:dyDescent="0.35">
      <c r="A15" t="s">
        <v>36</v>
      </c>
      <c r="B15">
        <f>MOD(C2*C3+C4*C5,1000)+14</f>
        <v>14</v>
      </c>
      <c r="C15" t="str">
        <f>IF(MOD(B15,10) + MOD(((B15-MOD(B15,10))/10),10) +((B15-MOD(B15,100))/100)=13,"Quersumme stimmt","Stimmt nicht")</f>
        <v>Stimmt nicht</v>
      </c>
    </row>
    <row r="16" spans="1:3" x14ac:dyDescent="0.35">
      <c r="A16" t="s">
        <v>37</v>
      </c>
      <c r="B16">
        <f>MOD(C6*C7+C8+C9,1000)+4</f>
        <v>4</v>
      </c>
      <c r="C16" t="str">
        <f>IF(MOD(B16,10) + MOD(((B16-MOD(B16,10))/10),10) +((B16-MOD(B16,100))/100)=15,"Quersumme stimmt","Stimmt nicht")</f>
        <v>Stimmt nicht</v>
      </c>
    </row>
    <row r="19" spans="1:1" x14ac:dyDescent="0.35">
      <c r="A19" s="1" t="s">
        <v>38</v>
      </c>
    </row>
    <row r="20" spans="1:1" x14ac:dyDescent="0.35">
      <c r="A20" t="str">
        <f>"N 46° 58." &amp; TEXT(B15,"000") &amp; "E 007° 32." &amp; TEXT(B16,"000")</f>
        <v>N 46° 58.014E 007° 32.004</v>
      </c>
    </row>
  </sheetData>
  <dataValidations count="1">
    <dataValidation type="list" allowBlank="1" showInputMessage="1" showErrorMessage="1" sqref="B2:B11" xr:uid="{00000000-0002-0000-0000-000000000000}">
      <formula1>Motive</formula1>
    </dataValidation>
  </dataValidations>
  <pageMargins left="0.7" right="0.7" top="0.78740157499999996" bottom="0.78740157499999996" header="0.3" footer="0.3"/>
  <pageSetup paperSize="2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workbookViewId="0">
      <selection activeCell="A2" sqref="A2"/>
    </sheetView>
  </sheetViews>
  <sheetFormatPr defaultColWidth="10.90625" defaultRowHeight="14.5" x14ac:dyDescent="0.35"/>
  <cols>
    <col min="1" max="1" width="16.54296875" bestFit="1" customWidth="1"/>
    <col min="6" max="6" width="12" bestFit="1" customWidth="1"/>
  </cols>
  <sheetData>
    <row r="1" spans="1:16" x14ac:dyDescent="0.35">
      <c r="A1" t="s">
        <v>39</v>
      </c>
      <c r="B1">
        <v>0</v>
      </c>
    </row>
    <row r="2" spans="1:16" x14ac:dyDescent="0.35">
      <c r="A2" t="s">
        <v>10</v>
      </c>
      <c r="B2">
        <v>350887</v>
      </c>
    </row>
    <row r="3" spans="1:16" x14ac:dyDescent="0.35">
      <c r="A3" t="s">
        <v>14</v>
      </c>
      <c r="B3">
        <v>174289</v>
      </c>
    </row>
    <row r="4" spans="1:16" x14ac:dyDescent="0.35">
      <c r="A4" t="s">
        <v>8</v>
      </c>
      <c r="B4">
        <v>100003</v>
      </c>
    </row>
    <row r="5" spans="1:16" x14ac:dyDescent="0.35">
      <c r="A5" t="s">
        <v>30</v>
      </c>
      <c r="B5">
        <v>912103</v>
      </c>
    </row>
    <row r="6" spans="1:16" x14ac:dyDescent="0.35">
      <c r="A6" t="s">
        <v>13</v>
      </c>
      <c r="B6">
        <v>314159</v>
      </c>
    </row>
    <row r="7" spans="1:16" x14ac:dyDescent="0.35">
      <c r="A7" t="s">
        <v>20</v>
      </c>
      <c r="B7">
        <v>542237</v>
      </c>
    </row>
    <row r="8" spans="1:16" x14ac:dyDescent="0.35">
      <c r="A8" t="s">
        <v>18</v>
      </c>
      <c r="B8">
        <v>498469</v>
      </c>
    </row>
    <row r="9" spans="1:16" x14ac:dyDescent="0.35">
      <c r="A9" t="s">
        <v>25</v>
      </c>
      <c r="B9">
        <v>740891</v>
      </c>
    </row>
    <row r="10" spans="1:16" x14ac:dyDescent="0.35">
      <c r="A10" t="s">
        <v>29</v>
      </c>
      <c r="B10">
        <v>895051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35">
      <c r="A11" t="s">
        <v>23</v>
      </c>
      <c r="B11">
        <v>696061</v>
      </c>
      <c r="P11" s="2"/>
    </row>
    <row r="12" spans="1:16" x14ac:dyDescent="0.35">
      <c r="A12" t="s">
        <v>21</v>
      </c>
      <c r="B12">
        <v>576217</v>
      </c>
    </row>
    <row r="13" spans="1:16" x14ac:dyDescent="0.35">
      <c r="A13" t="s">
        <v>9</v>
      </c>
      <c r="B13">
        <v>131071</v>
      </c>
    </row>
    <row r="14" spans="1:16" x14ac:dyDescent="0.35">
      <c r="A14" t="s">
        <v>15</v>
      </c>
      <c r="B14">
        <v>382549</v>
      </c>
    </row>
    <row r="15" spans="1:16" x14ac:dyDescent="0.35">
      <c r="A15" t="s">
        <v>16</v>
      </c>
      <c r="B15">
        <v>410009</v>
      </c>
    </row>
    <row r="16" spans="1:16" x14ac:dyDescent="0.35">
      <c r="A16" t="s">
        <v>11</v>
      </c>
      <c r="B16">
        <v>211241</v>
      </c>
    </row>
    <row r="17" spans="1:2" x14ac:dyDescent="0.35">
      <c r="A17" t="s">
        <v>22</v>
      </c>
      <c r="B17">
        <v>612193</v>
      </c>
    </row>
    <row r="18" spans="1:2" x14ac:dyDescent="0.35">
      <c r="A18" t="s">
        <v>17</v>
      </c>
      <c r="B18">
        <v>452401</v>
      </c>
    </row>
    <row r="19" spans="1:2" x14ac:dyDescent="0.35">
      <c r="A19" t="s">
        <v>19</v>
      </c>
      <c r="B19">
        <v>524287</v>
      </c>
    </row>
    <row r="20" spans="1:2" x14ac:dyDescent="0.35">
      <c r="A20" t="s">
        <v>31</v>
      </c>
      <c r="B20">
        <v>983863</v>
      </c>
    </row>
    <row r="21" spans="1:2" x14ac:dyDescent="0.35">
      <c r="A21" t="s">
        <v>26</v>
      </c>
      <c r="B21">
        <v>655261</v>
      </c>
    </row>
    <row r="22" spans="1:2" x14ac:dyDescent="0.35">
      <c r="A22" t="s">
        <v>12</v>
      </c>
      <c r="B22">
        <v>267017</v>
      </c>
    </row>
    <row r="23" spans="1:2" x14ac:dyDescent="0.35">
      <c r="A23" t="s">
        <v>28</v>
      </c>
      <c r="B23">
        <v>818189</v>
      </c>
    </row>
    <row r="24" spans="1:2" x14ac:dyDescent="0.35">
      <c r="A24" t="s">
        <v>24</v>
      </c>
      <c r="B24">
        <v>700001</v>
      </c>
    </row>
    <row r="25" spans="1:2" x14ac:dyDescent="0.35">
      <c r="A25" t="s">
        <v>27</v>
      </c>
      <c r="B25">
        <v>777769</v>
      </c>
    </row>
  </sheetData>
  <sortState ref="A1:B25">
    <sortCondition ref="A1:A2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Tabelle1</vt:lpstr>
      <vt:lpstr>Tabelle2</vt:lpstr>
      <vt:lpstr>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</dc:creator>
  <cp:lastModifiedBy>eddi</cp:lastModifiedBy>
  <dcterms:created xsi:type="dcterms:W3CDTF">2017-02-01T16:44:57Z</dcterms:created>
  <dcterms:modified xsi:type="dcterms:W3CDTF">2020-02-23T14:49:33Z</dcterms:modified>
</cp:coreProperties>
</file>